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Специалист\Desktop\Бюджет 2025 -27г\3. Р. №40-243 от 08.09.2025 измен\08.09.25 (08.09.)\"/>
    </mc:Choice>
  </mc:AlternateContent>
  <xr:revisionPtr revIDLastSave="0" documentId="13_ncr:1_{BF67117A-1BA4-4A92-8D56-93A363C9CD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3" sheetId="4" r:id="rId1"/>
  </sheets>
  <definedNames>
    <definedName name="_dst123074" localSheetId="0">'2013'!#REF!</definedName>
    <definedName name="_xlnm.Print_Titles" localSheetId="0">'2013'!$13:$15</definedName>
    <definedName name="_xlnm.Print_Area" localSheetId="0">'2013'!$A$1:$M$74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" i="4" l="1"/>
  <c r="K47" i="4" l="1"/>
  <c r="K48" i="4"/>
  <c r="K49" i="4"/>
  <c r="M38" i="4" l="1"/>
  <c r="K64" i="4" l="1"/>
  <c r="K63" i="4" s="1"/>
  <c r="K55" i="4" l="1"/>
  <c r="K54" i="4" s="1"/>
  <c r="M69" i="4"/>
  <c r="L69" i="4"/>
  <c r="K69" i="4"/>
  <c r="M26" i="4"/>
  <c r="M67" i="4"/>
  <c r="L67" i="4"/>
  <c r="K67" i="4"/>
  <c r="L41" i="4"/>
  <c r="K26" i="4"/>
  <c r="K19" i="4"/>
  <c r="K18" i="4" s="1"/>
  <c r="L19" i="4"/>
  <c r="L18" i="4" s="1"/>
  <c r="M19" i="4"/>
  <c r="M18" i="4" s="1"/>
  <c r="M30" i="4"/>
  <c r="L30" i="4"/>
  <c r="K30" i="4"/>
  <c r="M28" i="4"/>
  <c r="L28" i="4"/>
  <c r="K28" i="4"/>
  <c r="L26" i="4"/>
  <c r="M24" i="4"/>
  <c r="L24" i="4"/>
  <c r="K24" i="4"/>
  <c r="K61" i="4"/>
  <c r="K60" i="4" s="1"/>
  <c r="M45" i="4"/>
  <c r="L45" i="4"/>
  <c r="K45" i="4"/>
  <c r="M33" i="4"/>
  <c r="M32" i="4" s="1"/>
  <c r="L33" i="4"/>
  <c r="L32" i="4" s="1"/>
  <c r="K33" i="4"/>
  <c r="K32" i="4" s="1"/>
  <c r="M39" i="4"/>
  <c r="M41" i="4"/>
  <c r="M36" i="4"/>
  <c r="L39" i="4"/>
  <c r="K39" i="4"/>
  <c r="K41" i="4"/>
  <c r="K36" i="4"/>
  <c r="M23" i="4"/>
  <c r="M22" i="4" s="1"/>
  <c r="M44" i="4"/>
  <c r="M43" i="4" s="1"/>
  <c r="L36" i="4"/>
  <c r="L44" i="4"/>
  <c r="L43" i="4" s="1"/>
  <c r="L23" i="4"/>
  <c r="L22" i="4" s="1"/>
  <c r="K23" i="4"/>
  <c r="K22" i="4" s="1"/>
  <c r="K44" i="4"/>
  <c r="K43" i="4" s="1"/>
  <c r="K71" i="4"/>
  <c r="L61" i="4"/>
  <c r="L60" i="4" s="1"/>
  <c r="L71" i="4"/>
  <c r="M72" i="4"/>
  <c r="L72" i="4"/>
  <c r="K72" i="4"/>
  <c r="M61" i="4"/>
  <c r="M60" i="4" s="1"/>
  <c r="M71" i="4"/>
  <c r="M66" i="4" l="1"/>
  <c r="M59" i="4" s="1"/>
  <c r="M58" i="4" s="1"/>
  <c r="L66" i="4"/>
  <c r="L59" i="4" s="1"/>
  <c r="L58" i="4" s="1"/>
  <c r="K66" i="4"/>
  <c r="L38" i="4"/>
  <c r="L35" i="4" s="1"/>
  <c r="L17" i="4" s="1"/>
  <c r="M35" i="4"/>
  <c r="M17" i="4" s="1"/>
  <c r="K38" i="4"/>
  <c r="K35" i="4" s="1"/>
  <c r="K59" i="4" l="1"/>
  <c r="K58" i="4" s="1"/>
  <c r="K74" i="4" s="1"/>
  <c r="L74" i="4"/>
  <c r="M74" i="4"/>
</calcChain>
</file>

<file path=xl/sharedStrings.xml><?xml version="1.0" encoding="utf-8"?>
<sst xmlns="http://schemas.openxmlformats.org/spreadsheetml/2006/main" count="522" uniqueCount="133">
  <si>
    <t>000</t>
  </si>
  <si>
    <t>00</t>
  </si>
  <si>
    <t>0000</t>
  </si>
  <si>
    <t>01</t>
  </si>
  <si>
    <t>1</t>
  </si>
  <si>
    <t>02</t>
  </si>
  <si>
    <t>1000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</si>
  <si>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</si>
  <si>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</si>
  <si>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</si>
  <si>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</si>
  <si>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</si>
  <si>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</si>
  <si>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</si>
  <si>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</si>
  <si>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</si>
  <si>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</si>
  <si>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</si>
  <si>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</si>
  <si>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</si>
  <si>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</si>
  <si>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100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</si>
  <si>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</si>
  <si>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</si>
  <si>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</si>
  <si>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</si>
  <si>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</si>
  <si>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</si>
  <si>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</si>
  <si>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</si>
  <si>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</si>
  <si>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</si>
  <si>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</si>
  <si>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</si>
  <si>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</si>
  <si>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</si>
  <si>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</si>
  <si>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</si>
  <si>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</si>
  <si>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</si>
  <si>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</si>
  <si>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>05</t>
  </si>
  <si>
    <t>Единый сельскохозяйственный налог</t>
  </si>
  <si>
    <t>115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</si>
  <si>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</si>
  <si>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</si>
  <si>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</si>
  <si>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</si>
  <si>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Единый сельскохозяйственный налог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</si>
  <si>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</si>
  <si>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</si>
  <si>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</si>
  <si>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</si>
  <si>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</si>
  <si>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</si>
  <si>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</si>
  <si>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</si>
  <si>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</si>
  <si>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</si>
  <si>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</si>
  <si>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</si>
  <si>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</si>
  <si>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</si>
  <si>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</si>
  <si>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</si>
  <si>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</si>
  <si>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</si>
  <si>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</si>
  <si>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к Решению Юрьевского сельского Совета депутатов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</si>
  <si>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</si>
  <si>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</si>
  <si>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</si>
  <si>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</si>
  <si>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</si>
  <si>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</si>
  <si>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</si>
  <si>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</si>
  <si>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</si>
  <si>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</si>
  <si>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</si>
  <si>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</si>
  <si>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</si>
  <si>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</si>
  <si>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</si>
  <si>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</si>
  <si>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</si>
  <si>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</si>
  <si>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</si>
  <si>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</si>
  <si>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</si>
  <si>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</si>
  <si>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</si>
  <si>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</si>
  <si>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</si>
  <si>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>Приложение №  2</t>
  </si>
  <si>
    <t>НАЛОГИ НА СОВОКУПНЫЙ ДОХОД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</si>
  <si>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</si>
  <si>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</si>
  <si>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бюджета сельсовета 2025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</si>
  <si>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отмененному)
</t>
  </si>
  <si>
    <t>Субвенции  местным бюджетам  на выполнение передаваемых полномочий субьектов  Российской Федерации</t>
  </si>
  <si>
    <t>17</t>
  </si>
  <si>
    <t>Инициативные платежи</t>
  </si>
  <si>
    <t>Инициативные платежи, зачисляемые в бюджеты сельских поселений</t>
  </si>
  <si>
    <t>0001</t>
  </si>
  <si>
    <t>0002</t>
  </si>
  <si>
    <t>Инициативные платежи, зачисляемые в бюджеты сельских поселений от юридических лиц (индивидуальных предпринимателей)</t>
  </si>
  <si>
    <t>Инициативные платежи, зачисляемые в бюджеты сельских поселений от физических лиц</t>
  </si>
  <si>
    <t>20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</si>
  <si>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</si>
  <si>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</si>
  <si>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</si>
  <si>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29</t>
  </si>
  <si>
    <t>Доходы бюджета сельсовета 2026</t>
  </si>
  <si>
    <t>от 20.12.2024г. № 36-226</t>
  </si>
  <si>
    <t xml:space="preserve">Доходы бюджета Юрьевского сельсовета на 2025 год и плановый период 2026-2027 годов </t>
  </si>
  <si>
    <t>Доходы бюджета сельсовета 2027</t>
  </si>
  <si>
    <t>от  31.03.2025г. № 37-235</t>
  </si>
  <si>
    <t>13</t>
  </si>
  <si>
    <t xml:space="preserve">ДОХОДЫ ОТ ОКАЗАНИЯ ПЛАТНЫХ УСЛУГ И КОМПЕНСАЦИИ ЗАТРАТ ГОСУДАРСТВА
</t>
  </si>
  <si>
    <t>130</t>
  </si>
  <si>
    <t>Доходы от компенсации затрат государства</t>
  </si>
  <si>
    <t>Прочие доходы от компенсации затрат государства</t>
  </si>
  <si>
    <t>990</t>
  </si>
  <si>
    <t>995</t>
  </si>
  <si>
    <t>Прочие доходы от компенсации затрат бюджнтов сельских поселений</t>
  </si>
  <si>
    <t>16</t>
  </si>
  <si>
    <t>ШТРАФЫ, САНКЦИИ,ВОЗМЕЩЕНИЕ УЩЕРБА</t>
  </si>
  <si>
    <t>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</si>
  <si>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етественных монополиях и законодательстваа о государственном регулировании цен (тарифов)</t>
  </si>
  <si>
    <t>Административные штрафы, установленные законами субьектов Российской Федерации об административных правонарушениях, за нарушение муниципальных правовых актов</t>
  </si>
  <si>
    <t xml:space="preserve">к Решению Юрьевского сельского Совета депутатов </t>
  </si>
  <si>
    <t>от  08.09.2025г. № 40-243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</si>
</sst>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р_."/>
  </numFmts>
  <fonts count="21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i/>
      <sz val="10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7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right" wrapText="1"/>
    </xf>
    <xf numFmtId="0" fontId="1" fillId="4" borderId="0" xfId="0" applyFont="1" applyFill="1" applyBorder="1" applyAlignment="1"/>
    <xf numFmtId="0" fontId="1" fillId="4" borderId="0" xfId="0" applyFont="1" applyFill="1" applyBorder="1"/>
    <xf numFmtId="0" fontId="6" fillId="4" borderId="1" xfId="0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vertical="top" wrapText="1"/>
    </xf>
    <xf numFmtId="2" fontId="6" fillId="4" borderId="1" xfId="0" applyNumberFormat="1" applyFont="1" applyFill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2" fontId="7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2" fontId="0" fillId="0" borderId="0" xfId="0" applyNumberFormat="1" applyFont="1" applyBorder="1" applyAlignment="1">
      <alignment horizontal="center" vertical="top"/>
    </xf>
    <xf numFmtId="0" fontId="14" fillId="2" borderId="0" xfId="0" applyFont="1" applyFill="1" applyAlignment="1"/>
    <xf numFmtId="0" fontId="15" fillId="2" borderId="0" xfId="0" applyFont="1" applyFill="1" applyAlignment="1"/>
    <xf numFmtId="49" fontId="18" fillId="0" borderId="8" xfId="0" applyNumberFormat="1" applyFont="1" applyBorder="1" applyAlignment="1" applyProtection="1">
      <alignment horizontal="left" wrapText="1"/>
    </xf>
    <xf numFmtId="49" fontId="19" fillId="0" borderId="8" xfId="0" applyNumberFormat="1" applyFont="1" applyBorder="1" applyAlignment="1" applyProtection="1">
      <alignment horizontal="left" vertical="top" wrapText="1"/>
    </xf>
    <xf numFmtId="0" fontId="11" fillId="4" borderId="1" xfId="0" applyFont="1" applyFill="1" applyBorder="1" applyAlignment="1">
      <alignment vertical="top" wrapText="1"/>
    </xf>
    <xf numFmtId="0" fontId="20" fillId="3" borderId="0" xfId="0" applyFont="1" applyFill="1" applyAlignment="1">
      <alignment horizontal="justify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P97"/>
  <sheetViews>
    <sheetView tabSelected="1" view="pageBreakPreview" zoomScaleNormal="100" zoomScaleSheetLayoutView="50" workbookViewId="0">
      <pane xSplit="9" topLeftCell="J1" activePane="topRight" state="frozen"/>
      <selection activeCell="A17" sqref="A17"/>
      <selection pane="topRight" activeCell="U6" sqref="U6"/>
    </sheetView>
  </sheetViews>
  <sheetFormatPr defaultRowHeight="5.65" customHeight="1" x14ac:dyDescent="0.2"/>
  <cols>
    <col min="1" max="1" width="4.7109375" style="18" customWidth="1"/>
    <col min="2" max="2" width="5.42578125" style="1" customWidth="1"/>
    <col min="3" max="3" width="4.5703125" style="1" customWidth="1"/>
    <col min="4" max="4" width="6.140625" style="1" customWidth="1"/>
    <col min="5" max="5" width="6.5703125" style="1" customWidth="1"/>
    <col min="6" max="6" width="7.140625" style="1" customWidth="1"/>
    <col min="7" max="7" width="7.7109375" style="1" customWidth="1"/>
    <col min="8" max="8" width="8.5703125" style="1" customWidth="1"/>
    <col min="9" max="9" width="8.85546875" style="1" customWidth="1"/>
    <col min="10" max="10" width="38.7109375" style="1" customWidth="1"/>
    <col min="11" max="11" width="11.5703125" style="5" customWidth="1"/>
    <col min="12" max="12" width="10.85546875" style="5" customWidth="1"/>
    <col min="13" max="13" width="11.5703125" style="5" customWidth="1"/>
    <col min="14" max="14" width="9.28515625" style="1" customWidth="1"/>
    <col min="15" max="15" width="9.7109375" style="1" bestFit="1" customWidth="1"/>
    <col min="16" max="16384" width="9.140625" style="1"/>
  </cols>
  <sheetData>
    <row r="1" spans="1:16" ht="19.5" customHeight="1" x14ac:dyDescent="0.25">
      <c r="J1" s="73" t="s">
        <v>94</v>
      </c>
      <c r="K1" s="73"/>
      <c r="L1" s="73"/>
      <c r="M1" s="73"/>
    </row>
    <row r="2" spans="1:16" ht="17.25" customHeight="1" x14ac:dyDescent="0.2">
      <c r="J2" s="74" t="s">
        <v>131</v>
      </c>
      <c r="K2" s="74"/>
      <c r="L2" s="74"/>
      <c r="M2" s="74"/>
    </row>
    <row r="3" spans="1:16" ht="15" customHeight="1" x14ac:dyDescent="0.2">
      <c r="J3" s="74" t="s">
        <v>132</v>
      </c>
      <c r="K3" s="74"/>
      <c r="L3" s="74"/>
      <c r="M3" s="74"/>
    </row>
    <row r="4" spans="1:16" ht="23.25" customHeight="1" x14ac:dyDescent="0.25">
      <c r="J4" s="73" t="s">
        <v>94</v>
      </c>
      <c r="K4" s="73"/>
      <c r="L4" s="73"/>
      <c r="M4" s="73"/>
    </row>
    <row r="5" spans="1:16" ht="14.25" customHeight="1" x14ac:dyDescent="0.2">
      <c r="J5" s="74" t="s">
        <v>68</v>
      </c>
      <c r="K5" s="74"/>
      <c r="L5" s="74"/>
      <c r="M5" s="74"/>
    </row>
    <row r="6" spans="1:16" ht="14.25" customHeight="1" x14ac:dyDescent="0.2">
      <c r="J6" s="74" t="s">
        <v>117</v>
      </c>
      <c r="K6" s="74"/>
      <c r="L6" s="74"/>
      <c r="M6" s="74"/>
    </row>
    <row r="7" spans="1:16" ht="21" customHeight="1" x14ac:dyDescent="0.25">
      <c r="J7" s="73" t="s">
        <v>94</v>
      </c>
      <c r="K7" s="73"/>
      <c r="L7" s="73"/>
      <c r="M7" s="73"/>
    </row>
    <row r="8" spans="1:16" ht="14.25" x14ac:dyDescent="0.2">
      <c r="J8" s="82" t="s">
        <v>68</v>
      </c>
      <c r="K8" s="82"/>
      <c r="L8" s="82"/>
      <c r="M8" s="82"/>
    </row>
    <row r="9" spans="1:16" ht="14.25" x14ac:dyDescent="0.2">
      <c r="J9" s="82" t="s">
        <v>114</v>
      </c>
      <c r="K9" s="82"/>
      <c r="L9" s="82"/>
      <c r="M9" s="82"/>
    </row>
    <row r="10" spans="1:16" ht="12.75" x14ac:dyDescent="0.2">
      <c r="K10" s="9"/>
      <c r="M10" s="6"/>
    </row>
    <row r="11" spans="1:16" ht="12.75" x14ac:dyDescent="0.2">
      <c r="B11" s="83" t="s">
        <v>115</v>
      </c>
      <c r="C11" s="83"/>
      <c r="D11" s="83"/>
      <c r="E11" s="83"/>
      <c r="F11" s="83"/>
      <c r="G11" s="83"/>
      <c r="H11" s="83"/>
      <c r="I11" s="83"/>
      <c r="J11" s="83"/>
      <c r="K11" s="83"/>
      <c r="L11" s="18"/>
      <c r="M11" s="18"/>
    </row>
    <row r="12" spans="1:16" ht="10.5" customHeight="1" x14ac:dyDescent="0.2"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 t="s">
        <v>34</v>
      </c>
    </row>
    <row r="13" spans="1:16" ht="12.75" x14ac:dyDescent="0.2">
      <c r="A13" s="84" t="s">
        <v>23</v>
      </c>
      <c r="B13" s="89" t="s">
        <v>22</v>
      </c>
      <c r="C13" s="90"/>
      <c r="D13" s="90"/>
      <c r="E13" s="90"/>
      <c r="F13" s="90"/>
      <c r="G13" s="90"/>
      <c r="H13" s="90"/>
      <c r="I13" s="91"/>
      <c r="J13" s="79" t="s">
        <v>32</v>
      </c>
      <c r="K13" s="79" t="s">
        <v>98</v>
      </c>
      <c r="L13" s="79" t="s">
        <v>113</v>
      </c>
      <c r="M13" s="79" t="s">
        <v>116</v>
      </c>
      <c r="N13" s="15"/>
      <c r="O13" s="10"/>
      <c r="P13" s="10"/>
    </row>
    <row r="14" spans="1:16" s="2" customFormat="1" ht="12.75" customHeight="1" x14ac:dyDescent="0.2">
      <c r="A14" s="85"/>
      <c r="B14" s="87" t="s">
        <v>26</v>
      </c>
      <c r="C14" s="92" t="s">
        <v>27</v>
      </c>
      <c r="D14" s="92" t="s">
        <v>28</v>
      </c>
      <c r="E14" s="87" t="s">
        <v>29</v>
      </c>
      <c r="F14" s="87" t="s">
        <v>30</v>
      </c>
      <c r="G14" s="87" t="s">
        <v>31</v>
      </c>
      <c r="H14" s="87" t="s">
        <v>35</v>
      </c>
      <c r="I14" s="87" t="s">
        <v>33</v>
      </c>
      <c r="J14" s="80"/>
      <c r="K14" s="80"/>
      <c r="L14" s="80"/>
      <c r="M14" s="80"/>
      <c r="N14" s="16"/>
    </row>
    <row r="15" spans="1:16" s="2" customFormat="1" ht="159.75" customHeight="1" x14ac:dyDescent="0.2">
      <c r="A15" s="86"/>
      <c r="B15" s="88"/>
      <c r="C15" s="92"/>
      <c r="D15" s="92"/>
      <c r="E15" s="88"/>
      <c r="F15" s="88"/>
      <c r="G15" s="88"/>
      <c r="H15" s="88"/>
      <c r="I15" s="88"/>
      <c r="J15" s="81"/>
      <c r="K15" s="81"/>
      <c r="L15" s="81"/>
      <c r="M15" s="81"/>
      <c r="N15" s="16"/>
    </row>
    <row r="16" spans="1:16" s="2" customFormat="1" ht="11.25" customHeight="1" x14ac:dyDescent="0.2">
      <c r="A16" s="34"/>
      <c r="B16" s="32">
        <v>1</v>
      </c>
      <c r="C16" s="33">
        <v>2</v>
      </c>
      <c r="D16" s="33">
        <v>3</v>
      </c>
      <c r="E16" s="33">
        <v>4</v>
      </c>
      <c r="F16" s="33">
        <v>5</v>
      </c>
      <c r="G16" s="33">
        <v>6</v>
      </c>
      <c r="H16" s="33">
        <v>7</v>
      </c>
      <c r="I16" s="33">
        <v>8</v>
      </c>
      <c r="J16" s="33">
        <v>9</v>
      </c>
      <c r="K16" s="33">
        <v>10</v>
      </c>
      <c r="L16" s="33">
        <v>11</v>
      </c>
      <c r="M16" s="33">
        <v>12</v>
      </c>
      <c r="N16" s="16"/>
    </row>
    <row r="17" spans="1:16" s="3" customFormat="1" ht="26.25" customHeight="1" x14ac:dyDescent="0.2">
      <c r="A17" s="35">
        <v>1</v>
      </c>
      <c r="B17" s="27" t="s">
        <v>0</v>
      </c>
      <c r="C17" s="27">
        <v>1</v>
      </c>
      <c r="D17" s="27" t="s">
        <v>1</v>
      </c>
      <c r="E17" s="27" t="s">
        <v>1</v>
      </c>
      <c r="F17" s="27" t="s">
        <v>0</v>
      </c>
      <c r="G17" s="27" t="s">
        <v>1</v>
      </c>
      <c r="H17" s="27" t="s">
        <v>2</v>
      </c>
      <c r="I17" s="27" t="s">
        <v>0</v>
      </c>
      <c r="J17" s="28" t="s">
        <v>62</v>
      </c>
      <c r="K17" s="44">
        <f>K18+K22+K35+K43+K32+K54+K47+K51</f>
        <v>1576.1899999999998</v>
      </c>
      <c r="L17" s="44">
        <f>L18+L35+L43+L22+L32</f>
        <v>1504.6999999999998</v>
      </c>
      <c r="M17" s="44">
        <f>M18+M22+M35+M43+M32</f>
        <v>1567.7</v>
      </c>
      <c r="N17" s="16"/>
      <c r="O17" s="12"/>
      <c r="P17" s="12"/>
    </row>
    <row r="18" spans="1:16" s="3" customFormat="1" ht="15" customHeight="1" x14ac:dyDescent="0.2">
      <c r="A18" s="35">
        <v>2</v>
      </c>
      <c r="B18" s="27" t="s">
        <v>8</v>
      </c>
      <c r="C18" s="27" t="s">
        <v>4</v>
      </c>
      <c r="D18" s="27" t="s">
        <v>3</v>
      </c>
      <c r="E18" s="27" t="s">
        <v>1</v>
      </c>
      <c r="F18" s="27" t="s">
        <v>0</v>
      </c>
      <c r="G18" s="27" t="s">
        <v>1</v>
      </c>
      <c r="H18" s="27" t="s">
        <v>2</v>
      </c>
      <c r="I18" s="27" t="s">
        <v>0</v>
      </c>
      <c r="J18" s="28" t="s">
        <v>63</v>
      </c>
      <c r="K18" s="44">
        <f>K19</f>
        <v>134.29999999999998</v>
      </c>
      <c r="L18" s="44">
        <f>L19</f>
        <v>153.29999999999998</v>
      </c>
      <c r="M18" s="44">
        <f>M19</f>
        <v>172.5</v>
      </c>
      <c r="N18" s="16"/>
      <c r="O18" s="12"/>
      <c r="P18" s="12"/>
    </row>
    <row r="19" spans="1:16" s="3" customFormat="1" ht="15" customHeight="1" x14ac:dyDescent="0.2">
      <c r="A19" s="35">
        <v>3</v>
      </c>
      <c r="B19" s="27" t="s">
        <v>8</v>
      </c>
      <c r="C19" s="27" t="s">
        <v>4</v>
      </c>
      <c r="D19" s="27" t="s">
        <v>3</v>
      </c>
      <c r="E19" s="27" t="s">
        <v>5</v>
      </c>
      <c r="F19" s="27" t="s">
        <v>0</v>
      </c>
      <c r="G19" s="27" t="s">
        <v>3</v>
      </c>
      <c r="H19" s="27" t="s">
        <v>2</v>
      </c>
      <c r="I19" s="27" t="s">
        <v>10</v>
      </c>
      <c r="J19" s="28" t="s">
        <v>87</v>
      </c>
      <c r="K19" s="44">
        <f>SUM(K20:K21)</f>
        <v>134.29999999999998</v>
      </c>
      <c r="L19" s="44">
        <f>SUM(L20:L21)</f>
        <v>153.29999999999998</v>
      </c>
      <c r="M19" s="44">
        <f>SUM(M20:M21)</f>
        <v>172.5</v>
      </c>
      <c r="N19" s="16"/>
      <c r="O19" s="12"/>
      <c r="P19" s="12"/>
    </row>
    <row r="20" spans="1:16" s="3" customFormat="1" ht="112.5" customHeight="1" x14ac:dyDescent="0.2">
      <c r="A20" s="35">
        <v>4</v>
      </c>
      <c r="B20" s="19" t="s">
        <v>8</v>
      </c>
      <c r="C20" s="19">
        <v>1</v>
      </c>
      <c r="D20" s="19" t="s">
        <v>3</v>
      </c>
      <c r="E20" s="19" t="s">
        <v>5</v>
      </c>
      <c r="F20" s="19" t="s">
        <v>36</v>
      </c>
      <c r="G20" s="19" t="s">
        <v>3</v>
      </c>
      <c r="H20" s="19" t="s">
        <v>2</v>
      </c>
      <c r="I20" s="19">
        <v>110</v>
      </c>
      <c r="J20" s="20" t="s">
        <v>44</v>
      </c>
      <c r="K20" s="72">
        <v>134.1</v>
      </c>
      <c r="L20" s="45">
        <v>153.1</v>
      </c>
      <c r="M20" s="45">
        <v>172.2</v>
      </c>
      <c r="N20" s="16"/>
      <c r="O20" s="12"/>
      <c r="P20" s="12"/>
    </row>
    <row r="21" spans="1:16" s="3" customFormat="1" ht="66" customHeight="1" x14ac:dyDescent="0.2">
      <c r="A21" s="35">
        <v>5</v>
      </c>
      <c r="B21" s="19" t="s">
        <v>8</v>
      </c>
      <c r="C21" s="19" t="s">
        <v>4</v>
      </c>
      <c r="D21" s="19" t="s">
        <v>3</v>
      </c>
      <c r="E21" s="19" t="s">
        <v>5</v>
      </c>
      <c r="F21" s="19" t="s">
        <v>15</v>
      </c>
      <c r="G21" s="19" t="s">
        <v>3</v>
      </c>
      <c r="H21" s="19" t="s">
        <v>2</v>
      </c>
      <c r="I21" s="19" t="s">
        <v>10</v>
      </c>
      <c r="J21" s="39" t="s">
        <v>45</v>
      </c>
      <c r="K21" s="45">
        <v>0.2</v>
      </c>
      <c r="L21" s="45">
        <v>0.2</v>
      </c>
      <c r="M21" s="45">
        <v>0.3</v>
      </c>
      <c r="N21" s="16"/>
      <c r="O21" s="12"/>
      <c r="P21" s="12"/>
    </row>
    <row r="22" spans="1:16" s="56" customFormat="1" ht="40.5" customHeight="1" x14ac:dyDescent="0.2">
      <c r="A22" s="35">
        <v>6</v>
      </c>
      <c r="B22" s="51" t="s">
        <v>0</v>
      </c>
      <c r="C22" s="51">
        <v>1</v>
      </c>
      <c r="D22" s="51" t="s">
        <v>9</v>
      </c>
      <c r="E22" s="51" t="s">
        <v>1</v>
      </c>
      <c r="F22" s="51" t="s">
        <v>0</v>
      </c>
      <c r="G22" s="51" t="s">
        <v>1</v>
      </c>
      <c r="H22" s="51" t="s">
        <v>2</v>
      </c>
      <c r="I22" s="51" t="s">
        <v>0</v>
      </c>
      <c r="J22" s="52" t="s">
        <v>46</v>
      </c>
      <c r="K22" s="53">
        <f>K23</f>
        <v>697</v>
      </c>
      <c r="L22" s="53">
        <f>L23</f>
        <v>732.3</v>
      </c>
      <c r="M22" s="53">
        <f>M23</f>
        <v>766</v>
      </c>
      <c r="N22" s="54"/>
      <c r="O22" s="55"/>
      <c r="P22" s="55"/>
    </row>
    <row r="23" spans="1:16" s="56" customFormat="1" ht="47.25" customHeight="1" x14ac:dyDescent="0.2">
      <c r="A23" s="35">
        <v>7</v>
      </c>
      <c r="B23" s="41" t="s">
        <v>0</v>
      </c>
      <c r="C23" s="41" t="s">
        <v>4</v>
      </c>
      <c r="D23" s="41" t="s">
        <v>9</v>
      </c>
      <c r="E23" s="41" t="s">
        <v>5</v>
      </c>
      <c r="F23" s="41" t="s">
        <v>0</v>
      </c>
      <c r="G23" s="41" t="s">
        <v>3</v>
      </c>
      <c r="H23" s="41" t="s">
        <v>2</v>
      </c>
      <c r="I23" s="41">
        <v>110</v>
      </c>
      <c r="J23" s="57" t="s">
        <v>47</v>
      </c>
      <c r="K23" s="58">
        <f>K25+K27+K29+K31</f>
        <v>697</v>
      </c>
      <c r="L23" s="58">
        <f>L25+L27+L29+L31</f>
        <v>732.3</v>
      </c>
      <c r="M23" s="58">
        <f>M25+M27+M29+M31</f>
        <v>766</v>
      </c>
      <c r="N23" s="54"/>
      <c r="O23" s="55"/>
      <c r="P23" s="55"/>
    </row>
    <row r="24" spans="1:16" s="56" customFormat="1" ht="112.5" customHeight="1" x14ac:dyDescent="0.2">
      <c r="A24" s="35">
        <v>8</v>
      </c>
      <c r="B24" s="41" t="s">
        <v>21</v>
      </c>
      <c r="C24" s="41" t="s">
        <v>4</v>
      </c>
      <c r="D24" s="41" t="s">
        <v>9</v>
      </c>
      <c r="E24" s="41" t="s">
        <v>5</v>
      </c>
      <c r="F24" s="41" t="s">
        <v>73</v>
      </c>
      <c r="G24" s="41" t="s">
        <v>3</v>
      </c>
      <c r="H24" s="41" t="s">
        <v>2</v>
      </c>
      <c r="I24" s="41" t="s">
        <v>10</v>
      </c>
      <c r="J24" s="59" t="s">
        <v>83</v>
      </c>
      <c r="K24" s="60">
        <f>K25</f>
        <v>363.8</v>
      </c>
      <c r="L24" s="60">
        <f>L25</f>
        <v>382.2</v>
      </c>
      <c r="M24" s="60">
        <f>M25</f>
        <v>399.9</v>
      </c>
      <c r="N24" s="54"/>
      <c r="O24" s="55"/>
      <c r="P24" s="55"/>
    </row>
    <row r="25" spans="1:16" s="56" customFormat="1" ht="139.5" customHeight="1" x14ac:dyDescent="0.2">
      <c r="A25" s="35">
        <v>9</v>
      </c>
      <c r="B25" s="41" t="s">
        <v>21</v>
      </c>
      <c r="C25" s="41" t="s">
        <v>4</v>
      </c>
      <c r="D25" s="41" t="s">
        <v>9</v>
      </c>
      <c r="E25" s="41" t="s">
        <v>5</v>
      </c>
      <c r="F25" s="41" t="s">
        <v>69</v>
      </c>
      <c r="G25" s="41" t="s">
        <v>3</v>
      </c>
      <c r="H25" s="41" t="s">
        <v>2</v>
      </c>
      <c r="I25" s="41">
        <v>110</v>
      </c>
      <c r="J25" s="59" t="s">
        <v>92</v>
      </c>
      <c r="K25" s="49">
        <v>363.8</v>
      </c>
      <c r="L25" s="49">
        <v>382.2</v>
      </c>
      <c r="M25" s="49">
        <v>399.9</v>
      </c>
      <c r="N25" s="54"/>
      <c r="O25" s="55"/>
      <c r="P25" s="55"/>
    </row>
    <row r="26" spans="1:16" s="56" customFormat="1" ht="139.5" customHeight="1" x14ac:dyDescent="0.2">
      <c r="A26" s="35">
        <v>10</v>
      </c>
      <c r="B26" s="41" t="s">
        <v>21</v>
      </c>
      <c r="C26" s="41" t="s">
        <v>4</v>
      </c>
      <c r="D26" s="41" t="s">
        <v>9</v>
      </c>
      <c r="E26" s="41" t="s">
        <v>5</v>
      </c>
      <c r="F26" s="41" t="s">
        <v>74</v>
      </c>
      <c r="G26" s="41" t="s">
        <v>3</v>
      </c>
      <c r="H26" s="41" t="s">
        <v>2</v>
      </c>
      <c r="I26" s="41" t="s">
        <v>10</v>
      </c>
      <c r="J26" s="59" t="s">
        <v>78</v>
      </c>
      <c r="K26" s="49">
        <f>K27</f>
        <v>1.4</v>
      </c>
      <c r="L26" s="49">
        <f>L27</f>
        <v>1.5</v>
      </c>
      <c r="M26" s="49">
        <f>M27</f>
        <v>1.5</v>
      </c>
      <c r="N26" s="54"/>
      <c r="O26" s="55"/>
      <c r="P26" s="55"/>
    </row>
    <row r="27" spans="1:16" s="56" customFormat="1" ht="154.5" customHeight="1" x14ac:dyDescent="0.2">
      <c r="A27" s="35">
        <v>11</v>
      </c>
      <c r="B27" s="41" t="s">
        <v>21</v>
      </c>
      <c r="C27" s="41">
        <v>1</v>
      </c>
      <c r="D27" s="41" t="s">
        <v>9</v>
      </c>
      <c r="E27" s="41" t="s">
        <v>5</v>
      </c>
      <c r="F27" s="41" t="s">
        <v>70</v>
      </c>
      <c r="G27" s="41" t="s">
        <v>3</v>
      </c>
      <c r="H27" s="41" t="s">
        <v>2</v>
      </c>
      <c r="I27" s="41">
        <v>110</v>
      </c>
      <c r="J27" s="59" t="s">
        <v>77</v>
      </c>
      <c r="K27" s="49">
        <v>1.4</v>
      </c>
      <c r="L27" s="49">
        <v>1.5</v>
      </c>
      <c r="M27" s="49">
        <v>1.5</v>
      </c>
      <c r="N27" s="54"/>
      <c r="O27" s="55"/>
      <c r="P27" s="55"/>
    </row>
    <row r="28" spans="1:16" s="56" customFormat="1" ht="120" customHeight="1" x14ac:dyDescent="0.2">
      <c r="A28" s="35">
        <v>12</v>
      </c>
      <c r="B28" s="41" t="s">
        <v>21</v>
      </c>
      <c r="C28" s="41" t="s">
        <v>4</v>
      </c>
      <c r="D28" s="41" t="s">
        <v>9</v>
      </c>
      <c r="E28" s="41" t="s">
        <v>5</v>
      </c>
      <c r="F28" s="41" t="s">
        <v>75</v>
      </c>
      <c r="G28" s="41" t="s">
        <v>3</v>
      </c>
      <c r="H28" s="41" t="s">
        <v>2</v>
      </c>
      <c r="I28" s="41" t="s">
        <v>10</v>
      </c>
      <c r="J28" s="59" t="s">
        <v>79</v>
      </c>
      <c r="K28" s="49">
        <f>K29</f>
        <v>377.1</v>
      </c>
      <c r="L28" s="49">
        <f>L29</f>
        <v>396.2</v>
      </c>
      <c r="M28" s="49">
        <f>M29</f>
        <v>414.4</v>
      </c>
      <c r="N28" s="54"/>
      <c r="O28" s="55"/>
      <c r="P28" s="55"/>
    </row>
    <row r="29" spans="1:16" s="56" customFormat="1" ht="104.25" customHeight="1" x14ac:dyDescent="0.2">
      <c r="A29" s="35">
        <v>13</v>
      </c>
      <c r="B29" s="41" t="s">
        <v>21</v>
      </c>
      <c r="C29" s="41">
        <v>1</v>
      </c>
      <c r="D29" s="41" t="s">
        <v>9</v>
      </c>
      <c r="E29" s="41" t="s">
        <v>5</v>
      </c>
      <c r="F29" s="41" t="s">
        <v>71</v>
      </c>
      <c r="G29" s="41" t="s">
        <v>3</v>
      </c>
      <c r="H29" s="41" t="s">
        <v>2</v>
      </c>
      <c r="I29" s="41">
        <v>110</v>
      </c>
      <c r="J29" s="59" t="s">
        <v>80</v>
      </c>
      <c r="K29" s="49">
        <v>377.1</v>
      </c>
      <c r="L29" s="49">
        <v>396.2</v>
      </c>
      <c r="M29" s="49">
        <v>414.4</v>
      </c>
      <c r="N29" s="54"/>
      <c r="O29" s="55"/>
      <c r="P29" s="55"/>
    </row>
    <row r="30" spans="1:16" s="56" customFormat="1" ht="104.25" customHeight="1" x14ac:dyDescent="0.2">
      <c r="A30" s="35">
        <v>14</v>
      </c>
      <c r="B30" s="41" t="s">
        <v>21</v>
      </c>
      <c r="C30" s="41" t="s">
        <v>4</v>
      </c>
      <c r="D30" s="41" t="s">
        <v>9</v>
      </c>
      <c r="E30" s="41" t="s">
        <v>5</v>
      </c>
      <c r="F30" s="41" t="s">
        <v>76</v>
      </c>
      <c r="G30" s="41" t="s">
        <v>3</v>
      </c>
      <c r="H30" s="41" t="s">
        <v>2</v>
      </c>
      <c r="I30" s="41" t="s">
        <v>10</v>
      </c>
      <c r="J30" s="59" t="s">
        <v>81</v>
      </c>
      <c r="K30" s="49">
        <f>K31</f>
        <v>-45.3</v>
      </c>
      <c r="L30" s="49">
        <f>L31</f>
        <v>-47.6</v>
      </c>
      <c r="M30" s="49">
        <f>M31</f>
        <v>-49.8</v>
      </c>
      <c r="N30" s="54"/>
      <c r="O30" s="55"/>
      <c r="P30" s="55"/>
    </row>
    <row r="31" spans="1:16" s="56" customFormat="1" ht="160.5" customHeight="1" x14ac:dyDescent="0.2">
      <c r="A31" s="35">
        <v>15</v>
      </c>
      <c r="B31" s="41" t="s">
        <v>21</v>
      </c>
      <c r="C31" s="41">
        <v>1</v>
      </c>
      <c r="D31" s="41" t="s">
        <v>9</v>
      </c>
      <c r="E31" s="41" t="s">
        <v>5</v>
      </c>
      <c r="F31" s="41" t="s">
        <v>72</v>
      </c>
      <c r="G31" s="41" t="s">
        <v>3</v>
      </c>
      <c r="H31" s="41" t="s">
        <v>2</v>
      </c>
      <c r="I31" s="41">
        <v>110</v>
      </c>
      <c r="J31" s="59" t="s">
        <v>82</v>
      </c>
      <c r="K31" s="49">
        <v>-45.3</v>
      </c>
      <c r="L31" s="49">
        <v>-47.6</v>
      </c>
      <c r="M31" s="49">
        <v>-49.8</v>
      </c>
      <c r="N31" s="54"/>
      <c r="O31" s="55"/>
      <c r="P31" s="55"/>
    </row>
    <row r="32" spans="1:16" s="56" customFormat="1" ht="15" customHeight="1" x14ac:dyDescent="0.2">
      <c r="A32" s="35">
        <v>16</v>
      </c>
      <c r="B32" s="61" t="s">
        <v>8</v>
      </c>
      <c r="C32" s="61" t="s">
        <v>4</v>
      </c>
      <c r="D32" s="61" t="s">
        <v>41</v>
      </c>
      <c r="E32" s="61" t="s">
        <v>1</v>
      </c>
      <c r="F32" s="61" t="s">
        <v>0</v>
      </c>
      <c r="G32" s="61" t="s">
        <v>1</v>
      </c>
      <c r="H32" s="61" t="s">
        <v>2</v>
      </c>
      <c r="I32" s="61" t="s">
        <v>0</v>
      </c>
      <c r="J32" s="62" t="s">
        <v>95</v>
      </c>
      <c r="K32" s="63">
        <f t="shared" ref="K32:M33" si="0">K33</f>
        <v>52.5</v>
      </c>
      <c r="L32" s="63">
        <f t="shared" si="0"/>
        <v>52.5</v>
      </c>
      <c r="M32" s="63">
        <f t="shared" si="0"/>
        <v>52.5</v>
      </c>
      <c r="N32" s="54"/>
      <c r="O32" s="55"/>
      <c r="P32" s="55"/>
    </row>
    <row r="33" spans="1:16" s="56" customFormat="1" ht="14.25" customHeight="1" x14ac:dyDescent="0.2">
      <c r="A33" s="35">
        <v>17</v>
      </c>
      <c r="B33" s="41" t="s">
        <v>8</v>
      </c>
      <c r="C33" s="41" t="s">
        <v>4</v>
      </c>
      <c r="D33" s="41" t="s">
        <v>41</v>
      </c>
      <c r="E33" s="41" t="s">
        <v>9</v>
      </c>
      <c r="F33" s="41" t="s">
        <v>0</v>
      </c>
      <c r="G33" s="41" t="s">
        <v>3</v>
      </c>
      <c r="H33" s="41" t="s">
        <v>2</v>
      </c>
      <c r="I33" s="41" t="s">
        <v>10</v>
      </c>
      <c r="J33" s="43" t="s">
        <v>42</v>
      </c>
      <c r="K33" s="49">
        <f t="shared" si="0"/>
        <v>52.5</v>
      </c>
      <c r="L33" s="49">
        <f t="shared" si="0"/>
        <v>52.5</v>
      </c>
      <c r="M33" s="49">
        <f t="shared" si="0"/>
        <v>52.5</v>
      </c>
      <c r="N33" s="54"/>
      <c r="O33" s="55"/>
      <c r="P33" s="55"/>
    </row>
    <row r="34" spans="1:16" s="56" customFormat="1" ht="15.75" customHeight="1" x14ac:dyDescent="0.2">
      <c r="A34" s="35">
        <v>18</v>
      </c>
      <c r="B34" s="41" t="s">
        <v>8</v>
      </c>
      <c r="C34" s="41" t="s">
        <v>4</v>
      </c>
      <c r="D34" s="41" t="s">
        <v>41</v>
      </c>
      <c r="E34" s="41" t="s">
        <v>9</v>
      </c>
      <c r="F34" s="41" t="s">
        <v>36</v>
      </c>
      <c r="G34" s="41" t="s">
        <v>3</v>
      </c>
      <c r="H34" s="41" t="s">
        <v>2</v>
      </c>
      <c r="I34" s="41" t="s">
        <v>10</v>
      </c>
      <c r="J34" s="43" t="s">
        <v>48</v>
      </c>
      <c r="K34" s="49">
        <v>52.5</v>
      </c>
      <c r="L34" s="49">
        <v>52.5</v>
      </c>
      <c r="M34" s="49">
        <v>52.5</v>
      </c>
      <c r="N34" s="54"/>
      <c r="O34" s="55"/>
      <c r="P34" s="55"/>
    </row>
    <row r="35" spans="1:16" s="56" customFormat="1" ht="15" customHeight="1" x14ac:dyDescent="0.2">
      <c r="A35" s="35">
        <v>19</v>
      </c>
      <c r="B35" s="51" t="s">
        <v>8</v>
      </c>
      <c r="C35" s="51">
        <v>1</v>
      </c>
      <c r="D35" s="51" t="s">
        <v>16</v>
      </c>
      <c r="E35" s="51" t="s">
        <v>1</v>
      </c>
      <c r="F35" s="51" t="s">
        <v>0</v>
      </c>
      <c r="G35" s="51" t="s">
        <v>1</v>
      </c>
      <c r="H35" s="51" t="s">
        <v>2</v>
      </c>
      <c r="I35" s="51" t="s">
        <v>0</v>
      </c>
      <c r="J35" s="64" t="s">
        <v>49</v>
      </c>
      <c r="K35" s="53">
        <f>K36+K38</f>
        <v>565</v>
      </c>
      <c r="L35" s="53">
        <f>L36+L38</f>
        <v>565</v>
      </c>
      <c r="M35" s="53">
        <f>M36+M38</f>
        <v>575</v>
      </c>
      <c r="N35" s="54"/>
      <c r="O35" s="55"/>
      <c r="P35" s="55"/>
    </row>
    <row r="36" spans="1:16" s="56" customFormat="1" ht="14.25" customHeight="1" x14ac:dyDescent="0.2">
      <c r="A36" s="35">
        <v>20</v>
      </c>
      <c r="B36" s="51" t="s">
        <v>8</v>
      </c>
      <c r="C36" s="51" t="s">
        <v>4</v>
      </c>
      <c r="D36" s="51" t="s">
        <v>16</v>
      </c>
      <c r="E36" s="51" t="s">
        <v>3</v>
      </c>
      <c r="F36" s="51" t="s">
        <v>0</v>
      </c>
      <c r="G36" s="51" t="s">
        <v>1</v>
      </c>
      <c r="H36" s="51" t="s">
        <v>2</v>
      </c>
      <c r="I36" s="51" t="s">
        <v>10</v>
      </c>
      <c r="J36" s="64" t="s">
        <v>50</v>
      </c>
      <c r="K36" s="53">
        <f>K37</f>
        <v>45</v>
      </c>
      <c r="L36" s="53">
        <f>L37</f>
        <v>45</v>
      </c>
      <c r="M36" s="53">
        <f>M37</f>
        <v>50</v>
      </c>
      <c r="N36" s="54"/>
      <c r="O36" s="55"/>
      <c r="P36" s="55"/>
    </row>
    <row r="37" spans="1:16" s="56" customFormat="1" ht="63.75" customHeight="1" x14ac:dyDescent="0.2">
      <c r="A37" s="35">
        <v>21</v>
      </c>
      <c r="B37" s="51" t="s">
        <v>8</v>
      </c>
      <c r="C37" s="51" t="s">
        <v>4</v>
      </c>
      <c r="D37" s="51" t="s">
        <v>16</v>
      </c>
      <c r="E37" s="51" t="s">
        <v>3</v>
      </c>
      <c r="F37" s="51" t="s">
        <v>15</v>
      </c>
      <c r="G37" s="51" t="s">
        <v>14</v>
      </c>
      <c r="H37" s="51" t="s">
        <v>2</v>
      </c>
      <c r="I37" s="51" t="s">
        <v>10</v>
      </c>
      <c r="J37" s="65" t="s">
        <v>51</v>
      </c>
      <c r="K37" s="66">
        <v>45</v>
      </c>
      <c r="L37" s="66">
        <v>45</v>
      </c>
      <c r="M37" s="66">
        <v>50</v>
      </c>
      <c r="N37" s="54"/>
      <c r="O37" s="55"/>
      <c r="P37" s="55"/>
    </row>
    <row r="38" spans="1:16" s="56" customFormat="1" ht="14.25" customHeight="1" x14ac:dyDescent="0.2">
      <c r="A38" s="35">
        <v>22</v>
      </c>
      <c r="B38" s="67" t="s">
        <v>8</v>
      </c>
      <c r="C38" s="67" t="s">
        <v>4</v>
      </c>
      <c r="D38" s="67" t="s">
        <v>16</v>
      </c>
      <c r="E38" s="67" t="s">
        <v>16</v>
      </c>
      <c r="F38" s="67" t="s">
        <v>0</v>
      </c>
      <c r="G38" s="67" t="s">
        <v>1</v>
      </c>
      <c r="H38" s="67" t="s">
        <v>2</v>
      </c>
      <c r="I38" s="67" t="s">
        <v>10</v>
      </c>
      <c r="J38" s="68" t="s">
        <v>52</v>
      </c>
      <c r="K38" s="58">
        <f>K39+K41</f>
        <v>520</v>
      </c>
      <c r="L38" s="58">
        <f>L39+L41</f>
        <v>520</v>
      </c>
      <c r="M38" s="58">
        <f>M39+M41</f>
        <v>525</v>
      </c>
      <c r="N38" s="54"/>
      <c r="O38" s="55"/>
      <c r="P38" s="55"/>
    </row>
    <row r="39" spans="1:16" s="56" customFormat="1" ht="15.75" customHeight="1" x14ac:dyDescent="0.2">
      <c r="A39" s="35">
        <v>23</v>
      </c>
      <c r="B39" s="61" t="s">
        <v>8</v>
      </c>
      <c r="C39" s="61" t="s">
        <v>4</v>
      </c>
      <c r="D39" s="61" t="s">
        <v>16</v>
      </c>
      <c r="E39" s="61" t="s">
        <v>16</v>
      </c>
      <c r="F39" s="61" t="s">
        <v>15</v>
      </c>
      <c r="G39" s="61" t="s">
        <v>1</v>
      </c>
      <c r="H39" s="61" t="s">
        <v>2</v>
      </c>
      <c r="I39" s="61" t="s">
        <v>10</v>
      </c>
      <c r="J39" s="69" t="s">
        <v>53</v>
      </c>
      <c r="K39" s="63">
        <f>K40</f>
        <v>320</v>
      </c>
      <c r="L39" s="63">
        <f>L40</f>
        <v>320</v>
      </c>
      <c r="M39" s="63">
        <f>M40</f>
        <v>320</v>
      </c>
      <c r="N39" s="54"/>
      <c r="O39" s="55"/>
      <c r="P39" s="55"/>
    </row>
    <row r="40" spans="1:16" s="56" customFormat="1" ht="54" customHeight="1" x14ac:dyDescent="0.2">
      <c r="A40" s="35">
        <v>24</v>
      </c>
      <c r="B40" s="70" t="s">
        <v>8</v>
      </c>
      <c r="C40" s="70" t="s">
        <v>4</v>
      </c>
      <c r="D40" s="70" t="s">
        <v>16</v>
      </c>
      <c r="E40" s="70" t="s">
        <v>16</v>
      </c>
      <c r="F40" s="70" t="s">
        <v>24</v>
      </c>
      <c r="G40" s="70" t="s">
        <v>14</v>
      </c>
      <c r="H40" s="70" t="s">
        <v>2</v>
      </c>
      <c r="I40" s="70" t="s">
        <v>10</v>
      </c>
      <c r="J40" s="71" t="s">
        <v>54</v>
      </c>
      <c r="K40" s="66">
        <v>320</v>
      </c>
      <c r="L40" s="66">
        <v>320</v>
      </c>
      <c r="M40" s="66">
        <v>320</v>
      </c>
      <c r="N40" s="54"/>
      <c r="O40" s="55"/>
      <c r="P40" s="55"/>
    </row>
    <row r="41" spans="1:16" s="3" customFormat="1" ht="15" customHeight="1" x14ac:dyDescent="0.2">
      <c r="A41" s="35">
        <v>25</v>
      </c>
      <c r="B41" s="29" t="s">
        <v>8</v>
      </c>
      <c r="C41" s="29" t="s">
        <v>4</v>
      </c>
      <c r="D41" s="29" t="s">
        <v>16</v>
      </c>
      <c r="E41" s="29" t="s">
        <v>16</v>
      </c>
      <c r="F41" s="29" t="s">
        <v>20</v>
      </c>
      <c r="G41" s="29" t="s">
        <v>1</v>
      </c>
      <c r="H41" s="29" t="s">
        <v>2</v>
      </c>
      <c r="I41" s="29" t="s">
        <v>10</v>
      </c>
      <c r="J41" s="37" t="s">
        <v>55</v>
      </c>
      <c r="K41" s="48">
        <f>K42</f>
        <v>200</v>
      </c>
      <c r="L41" s="48">
        <f>L42</f>
        <v>200</v>
      </c>
      <c r="M41" s="48">
        <f>M42</f>
        <v>205</v>
      </c>
      <c r="N41" s="16"/>
      <c r="O41" s="12"/>
      <c r="P41" s="12"/>
    </row>
    <row r="42" spans="1:16" s="3" customFormat="1" ht="51.75" customHeight="1" x14ac:dyDescent="0.2">
      <c r="A42" s="35">
        <v>26</v>
      </c>
      <c r="B42" s="25" t="s">
        <v>8</v>
      </c>
      <c r="C42" s="25" t="s">
        <v>4</v>
      </c>
      <c r="D42" s="25" t="s">
        <v>16</v>
      </c>
      <c r="E42" s="25" t="s">
        <v>16</v>
      </c>
      <c r="F42" s="25" t="s">
        <v>25</v>
      </c>
      <c r="G42" s="25" t="s">
        <v>14</v>
      </c>
      <c r="H42" s="25" t="s">
        <v>2</v>
      </c>
      <c r="I42" s="25" t="s">
        <v>10</v>
      </c>
      <c r="J42" s="38" t="s">
        <v>56</v>
      </c>
      <c r="K42" s="45">
        <v>200</v>
      </c>
      <c r="L42" s="45">
        <v>200</v>
      </c>
      <c r="M42" s="45">
        <v>205</v>
      </c>
      <c r="N42" s="16"/>
      <c r="O42" s="12"/>
      <c r="P42" s="12"/>
    </row>
    <row r="43" spans="1:16" s="4" customFormat="1" ht="14.25" customHeight="1" x14ac:dyDescent="0.2">
      <c r="A43" s="35">
        <v>27</v>
      </c>
      <c r="B43" s="23" t="s">
        <v>43</v>
      </c>
      <c r="C43" s="23">
        <v>1</v>
      </c>
      <c r="D43" s="23" t="s">
        <v>11</v>
      </c>
      <c r="E43" s="23" t="s">
        <v>1</v>
      </c>
      <c r="F43" s="23" t="s">
        <v>0</v>
      </c>
      <c r="G43" s="23" t="s">
        <v>1</v>
      </c>
      <c r="H43" s="23" t="s">
        <v>2</v>
      </c>
      <c r="I43" s="23" t="s">
        <v>0</v>
      </c>
      <c r="J43" s="36" t="s">
        <v>57</v>
      </c>
      <c r="K43" s="46">
        <f>K44</f>
        <v>1.6</v>
      </c>
      <c r="L43" s="46">
        <f>L44</f>
        <v>1.6</v>
      </c>
      <c r="M43" s="46">
        <f>M44</f>
        <v>1.7</v>
      </c>
      <c r="N43" s="17"/>
      <c r="O43" s="13"/>
      <c r="P43" s="13"/>
    </row>
    <row r="44" spans="1:16" s="3" customFormat="1" ht="75" customHeight="1" x14ac:dyDescent="0.2">
      <c r="A44" s="35">
        <v>28</v>
      </c>
      <c r="B44" s="21" t="s">
        <v>43</v>
      </c>
      <c r="C44" s="21" t="s">
        <v>4</v>
      </c>
      <c r="D44" s="21" t="s">
        <v>11</v>
      </c>
      <c r="E44" s="21" t="s">
        <v>12</v>
      </c>
      <c r="F44" s="21" t="s">
        <v>0</v>
      </c>
      <c r="G44" s="21" t="s">
        <v>3</v>
      </c>
      <c r="H44" s="21" t="s">
        <v>2</v>
      </c>
      <c r="I44" s="19" t="s">
        <v>10</v>
      </c>
      <c r="J44" s="22" t="s">
        <v>58</v>
      </c>
      <c r="K44" s="47">
        <f>K46</f>
        <v>1.6</v>
      </c>
      <c r="L44" s="47">
        <f>L46</f>
        <v>1.6</v>
      </c>
      <c r="M44" s="47">
        <f>M46</f>
        <v>1.7</v>
      </c>
      <c r="N44" s="16"/>
      <c r="O44" s="12"/>
      <c r="P44" s="12"/>
    </row>
    <row r="45" spans="1:16" s="3" customFormat="1" ht="86.25" customHeight="1" x14ac:dyDescent="0.2">
      <c r="A45" s="35">
        <v>29</v>
      </c>
      <c r="B45" s="21" t="s">
        <v>43</v>
      </c>
      <c r="C45" s="21" t="s">
        <v>4</v>
      </c>
      <c r="D45" s="21" t="s">
        <v>11</v>
      </c>
      <c r="E45" s="21" t="s">
        <v>12</v>
      </c>
      <c r="F45" s="21" t="s">
        <v>7</v>
      </c>
      <c r="G45" s="21" t="s">
        <v>3</v>
      </c>
      <c r="H45" s="21" t="s">
        <v>2</v>
      </c>
      <c r="I45" s="19" t="s">
        <v>10</v>
      </c>
      <c r="J45" s="22" t="s">
        <v>84</v>
      </c>
      <c r="K45" s="47">
        <f>K46</f>
        <v>1.6</v>
      </c>
      <c r="L45" s="47">
        <f>L46</f>
        <v>1.6</v>
      </c>
      <c r="M45" s="47">
        <f>M46</f>
        <v>1.7</v>
      </c>
      <c r="N45" s="16"/>
      <c r="O45" s="12"/>
      <c r="P45" s="12"/>
    </row>
    <row r="46" spans="1:16" s="3" customFormat="1" ht="132" customHeight="1" x14ac:dyDescent="0.2">
      <c r="A46" s="35">
        <v>30</v>
      </c>
      <c r="B46" s="41" t="s">
        <v>43</v>
      </c>
      <c r="C46" s="41" t="s">
        <v>4</v>
      </c>
      <c r="D46" s="41" t="s">
        <v>11</v>
      </c>
      <c r="E46" s="41" t="s">
        <v>12</v>
      </c>
      <c r="F46" s="41" t="s">
        <v>7</v>
      </c>
      <c r="G46" s="41" t="s">
        <v>3</v>
      </c>
      <c r="H46" s="41" t="s">
        <v>6</v>
      </c>
      <c r="I46" s="42" t="s">
        <v>10</v>
      </c>
      <c r="J46" s="43" t="s">
        <v>99</v>
      </c>
      <c r="K46" s="49">
        <v>1.6</v>
      </c>
      <c r="L46" s="49">
        <v>1.6</v>
      </c>
      <c r="M46" s="49">
        <v>1.7</v>
      </c>
      <c r="N46" s="16"/>
      <c r="O46" s="12"/>
      <c r="P46" s="12"/>
    </row>
    <row r="47" spans="1:16" s="3" customFormat="1" ht="42.75" customHeight="1" x14ac:dyDescent="0.2">
      <c r="A47" s="35">
        <v>31</v>
      </c>
      <c r="B47" s="61" t="s">
        <v>0</v>
      </c>
      <c r="C47" s="61" t="s">
        <v>4</v>
      </c>
      <c r="D47" s="61" t="s">
        <v>118</v>
      </c>
      <c r="E47" s="61" t="s">
        <v>1</v>
      </c>
      <c r="F47" s="61" t="s">
        <v>0</v>
      </c>
      <c r="G47" s="61" t="s">
        <v>1</v>
      </c>
      <c r="H47" s="61" t="s">
        <v>2</v>
      </c>
      <c r="I47" s="67" t="s">
        <v>0</v>
      </c>
      <c r="J47" s="28" t="s">
        <v>119</v>
      </c>
      <c r="K47" s="63">
        <f>K48</f>
        <v>24.3</v>
      </c>
      <c r="L47" s="63"/>
      <c r="M47" s="49"/>
      <c r="N47" s="16"/>
      <c r="O47" s="12"/>
      <c r="P47" s="12"/>
    </row>
    <row r="48" spans="1:16" s="3" customFormat="1" ht="34.5" customHeight="1" x14ac:dyDescent="0.2">
      <c r="A48" s="35">
        <v>32</v>
      </c>
      <c r="B48" s="41" t="s">
        <v>43</v>
      </c>
      <c r="C48" s="41" t="s">
        <v>4</v>
      </c>
      <c r="D48" s="41" t="s">
        <v>118</v>
      </c>
      <c r="E48" s="41" t="s">
        <v>5</v>
      </c>
      <c r="F48" s="41" t="s">
        <v>0</v>
      </c>
      <c r="G48" s="41" t="s">
        <v>1</v>
      </c>
      <c r="H48" s="41" t="s">
        <v>2</v>
      </c>
      <c r="I48" s="42" t="s">
        <v>120</v>
      </c>
      <c r="J48" s="43" t="s">
        <v>121</v>
      </c>
      <c r="K48" s="49">
        <f>K49</f>
        <v>24.3</v>
      </c>
      <c r="L48" s="49"/>
      <c r="M48" s="49"/>
      <c r="N48" s="16"/>
      <c r="O48" s="12"/>
      <c r="P48" s="12"/>
    </row>
    <row r="49" spans="1:16" s="3" customFormat="1" ht="24" customHeight="1" x14ac:dyDescent="0.2">
      <c r="A49" s="35">
        <v>33</v>
      </c>
      <c r="B49" s="41" t="s">
        <v>43</v>
      </c>
      <c r="C49" s="41" t="s">
        <v>4</v>
      </c>
      <c r="D49" s="41" t="s">
        <v>118</v>
      </c>
      <c r="E49" s="41" t="s">
        <v>5</v>
      </c>
      <c r="F49" s="41" t="s">
        <v>123</v>
      </c>
      <c r="G49" s="41" t="s">
        <v>1</v>
      </c>
      <c r="H49" s="41" t="s">
        <v>2</v>
      </c>
      <c r="I49" s="42" t="s">
        <v>120</v>
      </c>
      <c r="J49" s="43" t="s">
        <v>122</v>
      </c>
      <c r="K49" s="49">
        <f>K50</f>
        <v>24.3</v>
      </c>
      <c r="L49" s="49"/>
      <c r="M49" s="49"/>
      <c r="N49" s="16"/>
      <c r="O49" s="12"/>
      <c r="P49" s="12"/>
    </row>
    <row r="50" spans="1:16" s="3" customFormat="1" ht="43.5" customHeight="1" x14ac:dyDescent="0.2">
      <c r="A50" s="35">
        <v>34</v>
      </c>
      <c r="B50" s="41" t="s">
        <v>43</v>
      </c>
      <c r="C50" s="41" t="s">
        <v>4</v>
      </c>
      <c r="D50" s="41" t="s">
        <v>118</v>
      </c>
      <c r="E50" s="41" t="s">
        <v>5</v>
      </c>
      <c r="F50" s="41" t="s">
        <v>124</v>
      </c>
      <c r="G50" s="41" t="s">
        <v>14</v>
      </c>
      <c r="H50" s="41" t="s">
        <v>2</v>
      </c>
      <c r="I50" s="42" t="s">
        <v>120</v>
      </c>
      <c r="J50" s="43" t="s">
        <v>125</v>
      </c>
      <c r="K50" s="49">
        <v>24.3</v>
      </c>
      <c r="L50" s="49"/>
      <c r="M50" s="49"/>
      <c r="N50" s="16"/>
      <c r="O50" s="12"/>
      <c r="P50" s="12"/>
    </row>
    <row r="51" spans="1:16" s="3" customFormat="1" ht="43.5" customHeight="1" x14ac:dyDescent="0.2">
      <c r="A51" s="35">
        <v>35</v>
      </c>
      <c r="B51" s="61" t="s">
        <v>43</v>
      </c>
      <c r="C51" s="61" t="s">
        <v>4</v>
      </c>
      <c r="D51" s="61" t="s">
        <v>126</v>
      </c>
      <c r="E51" s="61" t="s">
        <v>1</v>
      </c>
      <c r="F51" s="61" t="s">
        <v>0</v>
      </c>
      <c r="G51" s="61" t="s">
        <v>1</v>
      </c>
      <c r="H51" s="61" t="s">
        <v>2</v>
      </c>
      <c r="I51" s="67" t="s">
        <v>0</v>
      </c>
      <c r="J51" s="77" t="s">
        <v>127</v>
      </c>
      <c r="K51" s="63">
        <v>1.5</v>
      </c>
      <c r="L51" s="49"/>
      <c r="M51" s="49"/>
      <c r="N51" s="16"/>
      <c r="O51" s="12"/>
      <c r="P51" s="12"/>
    </row>
    <row r="52" spans="1:16" s="3" customFormat="1" ht="43.5" customHeight="1" x14ac:dyDescent="0.2">
      <c r="A52" s="35">
        <v>36</v>
      </c>
      <c r="B52" s="41" t="s">
        <v>43</v>
      </c>
      <c r="C52" s="41" t="s">
        <v>4</v>
      </c>
      <c r="D52" s="41" t="s">
        <v>126</v>
      </c>
      <c r="E52" s="41" t="s">
        <v>5</v>
      </c>
      <c r="F52" s="41" t="s">
        <v>0</v>
      </c>
      <c r="G52" s="41" t="s">
        <v>1</v>
      </c>
      <c r="H52" s="41" t="s">
        <v>2</v>
      </c>
      <c r="I52" s="42" t="s">
        <v>128</v>
      </c>
      <c r="J52" s="43" t="s">
        <v>129</v>
      </c>
      <c r="K52" s="49">
        <v>1.5</v>
      </c>
      <c r="L52" s="49"/>
      <c r="M52" s="49"/>
      <c r="N52" s="16"/>
      <c r="O52" s="12"/>
      <c r="P52" s="12"/>
    </row>
    <row r="53" spans="1:16" s="3" customFormat="1" ht="43.5" customHeight="1" x14ac:dyDescent="0.2">
      <c r="A53" s="35">
        <v>37</v>
      </c>
      <c r="B53" s="41" t="s">
        <v>43</v>
      </c>
      <c r="C53" s="41" t="s">
        <v>4</v>
      </c>
      <c r="D53" s="41" t="s">
        <v>126</v>
      </c>
      <c r="E53" s="41" t="s">
        <v>5</v>
      </c>
      <c r="F53" s="41" t="s">
        <v>7</v>
      </c>
      <c r="G53" s="41" t="s">
        <v>5</v>
      </c>
      <c r="H53" s="41" t="s">
        <v>2</v>
      </c>
      <c r="I53" s="42" t="s">
        <v>128</v>
      </c>
      <c r="J53" s="43" t="s">
        <v>130</v>
      </c>
      <c r="K53" s="49">
        <v>1.5</v>
      </c>
      <c r="L53" s="49"/>
      <c r="M53" s="49"/>
      <c r="N53" s="16"/>
      <c r="O53" s="12"/>
      <c r="P53" s="12"/>
    </row>
    <row r="54" spans="1:16" s="3" customFormat="1" ht="36" customHeight="1" x14ac:dyDescent="0.2">
      <c r="A54" s="35">
        <v>38</v>
      </c>
      <c r="B54" s="61" t="s">
        <v>0</v>
      </c>
      <c r="C54" s="61" t="s">
        <v>4</v>
      </c>
      <c r="D54" s="61" t="s">
        <v>101</v>
      </c>
      <c r="E54" s="61" t="s">
        <v>37</v>
      </c>
      <c r="F54" s="61" t="s">
        <v>0</v>
      </c>
      <c r="G54" s="61" t="s">
        <v>1</v>
      </c>
      <c r="H54" s="61" t="s">
        <v>2</v>
      </c>
      <c r="I54" s="67" t="s">
        <v>67</v>
      </c>
      <c r="J54" s="77" t="s">
        <v>102</v>
      </c>
      <c r="K54" s="63">
        <f>K55</f>
        <v>99.99</v>
      </c>
      <c r="L54" s="63"/>
      <c r="M54" s="63"/>
      <c r="N54" s="16"/>
      <c r="O54" s="12"/>
      <c r="P54" s="12"/>
    </row>
    <row r="55" spans="1:16" s="3" customFormat="1" ht="36.75" customHeight="1" x14ac:dyDescent="0.2">
      <c r="A55" s="35">
        <v>39</v>
      </c>
      <c r="B55" s="61" t="s">
        <v>43</v>
      </c>
      <c r="C55" s="61" t="s">
        <v>4</v>
      </c>
      <c r="D55" s="61" t="s">
        <v>101</v>
      </c>
      <c r="E55" s="61" t="s">
        <v>37</v>
      </c>
      <c r="F55" s="61" t="s">
        <v>15</v>
      </c>
      <c r="G55" s="61" t="s">
        <v>14</v>
      </c>
      <c r="H55" s="61" t="s">
        <v>2</v>
      </c>
      <c r="I55" s="67" t="s">
        <v>67</v>
      </c>
      <c r="J55" s="77" t="s">
        <v>103</v>
      </c>
      <c r="K55" s="63">
        <f>K56+K57</f>
        <v>99.99</v>
      </c>
      <c r="L55" s="63"/>
      <c r="M55" s="49"/>
      <c r="N55" s="16"/>
      <c r="O55" s="12"/>
      <c r="P55" s="12"/>
    </row>
    <row r="56" spans="1:16" s="3" customFormat="1" ht="60.75" customHeight="1" x14ac:dyDescent="0.2">
      <c r="A56" s="35">
        <v>40</v>
      </c>
      <c r="B56" s="41" t="s">
        <v>43</v>
      </c>
      <c r="C56" s="41" t="s">
        <v>4</v>
      </c>
      <c r="D56" s="41" t="s">
        <v>101</v>
      </c>
      <c r="E56" s="41" t="s">
        <v>37</v>
      </c>
      <c r="F56" s="41" t="s">
        <v>15</v>
      </c>
      <c r="G56" s="41" t="s">
        <v>14</v>
      </c>
      <c r="H56" s="41" t="s">
        <v>104</v>
      </c>
      <c r="I56" s="42" t="s">
        <v>67</v>
      </c>
      <c r="J56" s="43" t="s">
        <v>106</v>
      </c>
      <c r="K56" s="49">
        <v>69.989999999999995</v>
      </c>
      <c r="L56" s="49"/>
      <c r="M56" s="49"/>
      <c r="N56" s="16"/>
      <c r="O56" s="12"/>
      <c r="P56" s="12"/>
    </row>
    <row r="57" spans="1:16" s="3" customFormat="1" ht="51" customHeight="1" x14ac:dyDescent="0.2">
      <c r="A57" s="35">
        <v>41</v>
      </c>
      <c r="B57" s="41" t="s">
        <v>43</v>
      </c>
      <c r="C57" s="41" t="s">
        <v>4</v>
      </c>
      <c r="D57" s="41" t="s">
        <v>101</v>
      </c>
      <c r="E57" s="41" t="s">
        <v>37</v>
      </c>
      <c r="F57" s="41" t="s">
        <v>15</v>
      </c>
      <c r="G57" s="41" t="s">
        <v>14</v>
      </c>
      <c r="H57" s="41" t="s">
        <v>105</v>
      </c>
      <c r="I57" s="42" t="s">
        <v>67</v>
      </c>
      <c r="J57" s="43" t="s">
        <v>107</v>
      </c>
      <c r="K57" s="49">
        <v>30</v>
      </c>
      <c r="L57" s="49"/>
      <c r="M57" s="49"/>
      <c r="N57" s="16"/>
      <c r="O57" s="12"/>
      <c r="P57" s="12"/>
    </row>
    <row r="58" spans="1:16" s="3" customFormat="1" ht="12.75" customHeight="1" x14ac:dyDescent="0.2">
      <c r="A58" s="35">
        <v>42</v>
      </c>
      <c r="B58" s="26" t="s">
        <v>0</v>
      </c>
      <c r="C58" s="26">
        <v>2</v>
      </c>
      <c r="D58" s="26" t="s">
        <v>1</v>
      </c>
      <c r="E58" s="26" t="s">
        <v>1</v>
      </c>
      <c r="F58" s="26" t="s">
        <v>0</v>
      </c>
      <c r="G58" s="26" t="s">
        <v>1</v>
      </c>
      <c r="H58" s="26" t="s">
        <v>2</v>
      </c>
      <c r="I58" s="23" t="s">
        <v>0</v>
      </c>
      <c r="J58" s="30" t="s">
        <v>59</v>
      </c>
      <c r="K58" s="50">
        <f>K59</f>
        <v>21265.08</v>
      </c>
      <c r="L58" s="50">
        <f>L59</f>
        <v>18515.7</v>
      </c>
      <c r="M58" s="50">
        <f>M59</f>
        <v>18460.5</v>
      </c>
      <c r="N58" s="11"/>
      <c r="O58" s="12"/>
      <c r="P58" s="12"/>
    </row>
    <row r="59" spans="1:16" s="3" customFormat="1" ht="39.75" customHeight="1" x14ac:dyDescent="0.2">
      <c r="A59" s="35">
        <v>43</v>
      </c>
      <c r="B59" s="23" t="s">
        <v>0</v>
      </c>
      <c r="C59" s="23">
        <v>2</v>
      </c>
      <c r="D59" s="23" t="s">
        <v>5</v>
      </c>
      <c r="E59" s="23" t="s">
        <v>1</v>
      </c>
      <c r="F59" s="23" t="s">
        <v>0</v>
      </c>
      <c r="G59" s="23" t="s">
        <v>1</v>
      </c>
      <c r="H59" s="23" t="s">
        <v>2</v>
      </c>
      <c r="I59" s="27" t="s">
        <v>0</v>
      </c>
      <c r="J59" s="30" t="s">
        <v>60</v>
      </c>
      <c r="K59" s="46">
        <f>K60+K66+K71+K63</f>
        <v>21265.08</v>
      </c>
      <c r="L59" s="46">
        <f>L60+L66+L71</f>
        <v>18515.7</v>
      </c>
      <c r="M59" s="46">
        <f>M60+M66+M71</f>
        <v>18460.5</v>
      </c>
      <c r="N59" s="11"/>
      <c r="O59" s="12"/>
      <c r="P59" s="12"/>
    </row>
    <row r="60" spans="1:16" s="3" customFormat="1" ht="39.75" customHeight="1" x14ac:dyDescent="0.2">
      <c r="A60" s="35">
        <v>44</v>
      </c>
      <c r="B60" s="23" t="s">
        <v>43</v>
      </c>
      <c r="C60" s="23" t="s">
        <v>17</v>
      </c>
      <c r="D60" s="23" t="s">
        <v>5</v>
      </c>
      <c r="E60" s="23" t="s">
        <v>14</v>
      </c>
      <c r="F60" s="23" t="s">
        <v>0</v>
      </c>
      <c r="G60" s="23" t="s">
        <v>1</v>
      </c>
      <c r="H60" s="23" t="s">
        <v>2</v>
      </c>
      <c r="I60" s="27" t="s">
        <v>67</v>
      </c>
      <c r="J60" s="30" t="s">
        <v>85</v>
      </c>
      <c r="K60" s="46">
        <f t="shared" ref="K60:M61" si="1">K61</f>
        <v>11680.4</v>
      </c>
      <c r="L60" s="46">
        <f t="shared" si="1"/>
        <v>9948.2000000000007</v>
      </c>
      <c r="M60" s="46">
        <f t="shared" si="1"/>
        <v>9948</v>
      </c>
      <c r="N60" s="11"/>
      <c r="O60" s="12"/>
      <c r="P60" s="12"/>
    </row>
    <row r="61" spans="1:16" s="3" customFormat="1" ht="42" customHeight="1" x14ac:dyDescent="0.2">
      <c r="A61" s="35">
        <v>45</v>
      </c>
      <c r="B61" s="27" t="s">
        <v>43</v>
      </c>
      <c r="C61" s="27">
        <v>2</v>
      </c>
      <c r="D61" s="27" t="s">
        <v>5</v>
      </c>
      <c r="E61" s="27" t="s">
        <v>37</v>
      </c>
      <c r="F61" s="27" t="s">
        <v>13</v>
      </c>
      <c r="G61" s="27" t="s">
        <v>1</v>
      </c>
      <c r="H61" s="27" t="s">
        <v>2</v>
      </c>
      <c r="I61" s="27" t="s">
        <v>67</v>
      </c>
      <c r="J61" s="78" t="s">
        <v>86</v>
      </c>
      <c r="K61" s="48">
        <f t="shared" si="1"/>
        <v>11680.4</v>
      </c>
      <c r="L61" s="48">
        <f t="shared" si="1"/>
        <v>9948.2000000000007</v>
      </c>
      <c r="M61" s="48">
        <f t="shared" si="1"/>
        <v>9948</v>
      </c>
      <c r="N61" s="11"/>
      <c r="O61" s="12"/>
      <c r="P61" s="12"/>
    </row>
    <row r="62" spans="1:16" s="3" customFormat="1" ht="52.5" customHeight="1" x14ac:dyDescent="0.2">
      <c r="A62" s="35">
        <v>46</v>
      </c>
      <c r="B62" s="19" t="s">
        <v>43</v>
      </c>
      <c r="C62" s="19" t="s">
        <v>17</v>
      </c>
      <c r="D62" s="19" t="s">
        <v>5</v>
      </c>
      <c r="E62" s="19" t="s">
        <v>37</v>
      </c>
      <c r="F62" s="19" t="s">
        <v>13</v>
      </c>
      <c r="G62" s="19" t="s">
        <v>14</v>
      </c>
      <c r="H62" s="19" t="s">
        <v>2</v>
      </c>
      <c r="I62" s="21" t="s">
        <v>67</v>
      </c>
      <c r="J62" s="24" t="s">
        <v>89</v>
      </c>
      <c r="K62" s="45">
        <v>11680.4</v>
      </c>
      <c r="L62" s="45">
        <v>9948.2000000000007</v>
      </c>
      <c r="M62" s="45">
        <v>9948</v>
      </c>
      <c r="N62" s="11"/>
      <c r="O62" s="12"/>
      <c r="P62" s="12"/>
    </row>
    <row r="63" spans="1:16" s="3" customFormat="1" ht="52.5" customHeight="1" x14ac:dyDescent="0.2">
      <c r="A63" s="35">
        <v>47</v>
      </c>
      <c r="B63" s="27" t="s">
        <v>43</v>
      </c>
      <c r="C63" s="27" t="s">
        <v>17</v>
      </c>
      <c r="D63" s="27" t="s">
        <v>5</v>
      </c>
      <c r="E63" s="27" t="s">
        <v>108</v>
      </c>
      <c r="F63" s="27" t="s">
        <v>0</v>
      </c>
      <c r="G63" s="23" t="s">
        <v>1</v>
      </c>
      <c r="H63" s="23" t="s">
        <v>2</v>
      </c>
      <c r="I63" s="27" t="s">
        <v>67</v>
      </c>
      <c r="J63" s="76" t="s">
        <v>109</v>
      </c>
      <c r="K63" s="48">
        <f>K64</f>
        <v>188</v>
      </c>
      <c r="L63" s="48"/>
      <c r="M63" s="48"/>
      <c r="N63" s="11"/>
      <c r="O63" s="12"/>
      <c r="P63" s="12"/>
    </row>
    <row r="64" spans="1:16" s="3" customFormat="1" ht="16.5" customHeight="1" x14ac:dyDescent="0.2">
      <c r="A64" s="35">
        <v>48</v>
      </c>
      <c r="B64" s="19" t="s">
        <v>43</v>
      </c>
      <c r="C64" s="19" t="s">
        <v>17</v>
      </c>
      <c r="D64" s="19" t="s">
        <v>5</v>
      </c>
      <c r="E64" s="19" t="s">
        <v>112</v>
      </c>
      <c r="F64" s="19" t="s">
        <v>18</v>
      </c>
      <c r="G64" s="19" t="s">
        <v>1</v>
      </c>
      <c r="H64" s="19" t="s">
        <v>2</v>
      </c>
      <c r="I64" s="21" t="s">
        <v>67</v>
      </c>
      <c r="J64" s="75" t="s">
        <v>110</v>
      </c>
      <c r="K64" s="45">
        <f>K65</f>
        <v>188</v>
      </c>
      <c r="L64" s="45"/>
      <c r="M64" s="45"/>
      <c r="N64" s="11"/>
      <c r="O64" s="12"/>
      <c r="P64" s="12"/>
    </row>
    <row r="65" spans="1:16" s="3" customFormat="1" ht="25.5" customHeight="1" x14ac:dyDescent="0.2">
      <c r="A65" s="35">
        <v>49</v>
      </c>
      <c r="B65" s="19" t="s">
        <v>43</v>
      </c>
      <c r="C65" s="19" t="s">
        <v>17</v>
      </c>
      <c r="D65" s="19" t="s">
        <v>5</v>
      </c>
      <c r="E65" s="19" t="s">
        <v>112</v>
      </c>
      <c r="F65" s="19" t="s">
        <v>18</v>
      </c>
      <c r="G65" s="19" t="s">
        <v>14</v>
      </c>
      <c r="H65" s="19" t="s">
        <v>2</v>
      </c>
      <c r="I65" s="21" t="s">
        <v>67</v>
      </c>
      <c r="J65" s="75" t="s">
        <v>111</v>
      </c>
      <c r="K65" s="45">
        <v>188</v>
      </c>
      <c r="L65" s="45"/>
      <c r="M65" s="45"/>
      <c r="N65" s="11"/>
      <c r="O65" s="12"/>
      <c r="P65" s="12"/>
    </row>
    <row r="66" spans="1:16" s="3" customFormat="1" ht="34.5" customHeight="1" x14ac:dyDescent="0.2">
      <c r="A66" s="35">
        <v>50</v>
      </c>
      <c r="B66" s="27" t="s">
        <v>0</v>
      </c>
      <c r="C66" s="27" t="s">
        <v>17</v>
      </c>
      <c r="D66" s="27" t="s">
        <v>5</v>
      </c>
      <c r="E66" s="27" t="s">
        <v>64</v>
      </c>
      <c r="F66" s="27" t="s">
        <v>0</v>
      </c>
      <c r="G66" s="27" t="s">
        <v>1</v>
      </c>
      <c r="H66" s="27" t="s">
        <v>2</v>
      </c>
      <c r="I66" s="27" t="s">
        <v>67</v>
      </c>
      <c r="J66" s="28" t="s">
        <v>66</v>
      </c>
      <c r="K66" s="44">
        <f>K67+K69</f>
        <v>190.70000000000002</v>
      </c>
      <c r="L66" s="44">
        <f>L67+L69</f>
        <v>208.6</v>
      </c>
      <c r="M66" s="44">
        <f>M67+M69</f>
        <v>216.4</v>
      </c>
      <c r="N66" s="11"/>
      <c r="O66" s="12"/>
      <c r="P66" s="12"/>
    </row>
    <row r="67" spans="1:16" s="3" customFormat="1" ht="52.5" customHeight="1" x14ac:dyDescent="0.2">
      <c r="A67" s="35">
        <v>51</v>
      </c>
      <c r="B67" s="27" t="s">
        <v>43</v>
      </c>
      <c r="C67" s="27" t="s">
        <v>17</v>
      </c>
      <c r="D67" s="27" t="s">
        <v>5</v>
      </c>
      <c r="E67" s="27" t="s">
        <v>64</v>
      </c>
      <c r="F67" s="27" t="s">
        <v>65</v>
      </c>
      <c r="G67" s="27" t="s">
        <v>1</v>
      </c>
      <c r="H67" s="27" t="s">
        <v>2</v>
      </c>
      <c r="I67" s="27" t="s">
        <v>67</v>
      </c>
      <c r="J67" s="28" t="s">
        <v>100</v>
      </c>
      <c r="K67" s="44">
        <f t="shared" ref="K67:M67" si="2">K68</f>
        <v>6.3</v>
      </c>
      <c r="L67" s="44">
        <f t="shared" si="2"/>
        <v>5.6</v>
      </c>
      <c r="M67" s="44">
        <f t="shared" si="2"/>
        <v>5.6</v>
      </c>
      <c r="N67" s="11"/>
      <c r="O67" s="12"/>
      <c r="P67" s="12"/>
    </row>
    <row r="68" spans="1:16" s="3" customFormat="1" ht="52.5" customHeight="1" x14ac:dyDescent="0.2">
      <c r="A68" s="35">
        <v>52</v>
      </c>
      <c r="B68" s="27" t="s">
        <v>43</v>
      </c>
      <c r="C68" s="27" t="s">
        <v>17</v>
      </c>
      <c r="D68" s="27" t="s">
        <v>5</v>
      </c>
      <c r="E68" s="27" t="s">
        <v>64</v>
      </c>
      <c r="F68" s="27" t="s">
        <v>65</v>
      </c>
      <c r="G68" s="27" t="s">
        <v>14</v>
      </c>
      <c r="H68" s="27" t="s">
        <v>2</v>
      </c>
      <c r="I68" s="27" t="s">
        <v>67</v>
      </c>
      <c r="J68" s="24" t="s">
        <v>93</v>
      </c>
      <c r="K68" s="44">
        <v>6.3</v>
      </c>
      <c r="L68" s="44">
        <v>5.6</v>
      </c>
      <c r="M68" s="44">
        <v>5.6</v>
      </c>
      <c r="N68" s="11"/>
      <c r="O68" s="12"/>
      <c r="P68" s="12"/>
    </row>
    <row r="69" spans="1:16" s="3" customFormat="1" ht="67.5" customHeight="1" x14ac:dyDescent="0.2">
      <c r="A69" s="35">
        <v>53</v>
      </c>
      <c r="B69" s="27" t="s">
        <v>43</v>
      </c>
      <c r="C69" s="27" t="s">
        <v>17</v>
      </c>
      <c r="D69" s="27" t="s">
        <v>5</v>
      </c>
      <c r="E69" s="27" t="s">
        <v>38</v>
      </c>
      <c r="F69" s="27" t="s">
        <v>39</v>
      </c>
      <c r="G69" s="27" t="s">
        <v>1</v>
      </c>
      <c r="H69" s="27" t="s">
        <v>2</v>
      </c>
      <c r="I69" s="23" t="s">
        <v>67</v>
      </c>
      <c r="J69" s="28" t="s">
        <v>96</v>
      </c>
      <c r="K69" s="44">
        <f>K70</f>
        <v>184.4</v>
      </c>
      <c r="L69" s="44">
        <f>L70</f>
        <v>203</v>
      </c>
      <c r="M69" s="44">
        <f>M70</f>
        <v>210.8</v>
      </c>
      <c r="N69" s="14"/>
      <c r="O69" s="12"/>
      <c r="P69" s="12"/>
    </row>
    <row r="70" spans="1:16" s="3" customFormat="1" ht="59.25" customHeight="1" x14ac:dyDescent="0.2">
      <c r="A70" s="35">
        <v>54</v>
      </c>
      <c r="B70" s="21" t="s">
        <v>43</v>
      </c>
      <c r="C70" s="21" t="s">
        <v>17</v>
      </c>
      <c r="D70" s="21" t="s">
        <v>5</v>
      </c>
      <c r="E70" s="21" t="s">
        <v>38</v>
      </c>
      <c r="F70" s="21" t="s">
        <v>39</v>
      </c>
      <c r="G70" s="21" t="s">
        <v>14</v>
      </c>
      <c r="H70" s="21" t="s">
        <v>2</v>
      </c>
      <c r="I70" s="25" t="s">
        <v>67</v>
      </c>
      <c r="J70" s="40" t="s">
        <v>97</v>
      </c>
      <c r="K70" s="47">
        <v>184.4</v>
      </c>
      <c r="L70" s="47">
        <v>203</v>
      </c>
      <c r="M70" s="47">
        <v>210.8</v>
      </c>
      <c r="N70" s="11"/>
      <c r="O70" s="12"/>
      <c r="P70" s="12"/>
    </row>
    <row r="71" spans="1:16" s="3" customFormat="1" ht="21.75" customHeight="1" x14ac:dyDescent="0.2">
      <c r="A71" s="35">
        <v>55</v>
      </c>
      <c r="B71" s="29" t="s">
        <v>0</v>
      </c>
      <c r="C71" s="29" t="s">
        <v>17</v>
      </c>
      <c r="D71" s="29" t="s">
        <v>5</v>
      </c>
      <c r="E71" s="29" t="s">
        <v>90</v>
      </c>
      <c r="F71" s="29" t="s">
        <v>0</v>
      </c>
      <c r="G71" s="29" t="s">
        <v>1</v>
      </c>
      <c r="H71" s="29" t="s">
        <v>2</v>
      </c>
      <c r="I71" s="27" t="s">
        <v>67</v>
      </c>
      <c r="J71" s="30" t="s">
        <v>91</v>
      </c>
      <c r="K71" s="48">
        <f>K73</f>
        <v>9205.98</v>
      </c>
      <c r="L71" s="48">
        <f>L73</f>
        <v>8358.9</v>
      </c>
      <c r="M71" s="48">
        <f>M73</f>
        <v>8296.1</v>
      </c>
      <c r="N71" s="11"/>
      <c r="O71" s="12"/>
      <c r="P71" s="12"/>
    </row>
    <row r="72" spans="1:16" s="3" customFormat="1" ht="39" customHeight="1" x14ac:dyDescent="0.2">
      <c r="A72" s="35">
        <v>56</v>
      </c>
      <c r="B72" s="29" t="s">
        <v>43</v>
      </c>
      <c r="C72" s="29" t="s">
        <v>17</v>
      </c>
      <c r="D72" s="29" t="s">
        <v>5</v>
      </c>
      <c r="E72" s="29" t="s">
        <v>40</v>
      </c>
      <c r="F72" s="29" t="s">
        <v>18</v>
      </c>
      <c r="G72" s="29" t="s">
        <v>1</v>
      </c>
      <c r="H72" s="29" t="s">
        <v>2</v>
      </c>
      <c r="I72" s="27" t="s">
        <v>67</v>
      </c>
      <c r="J72" s="30" t="s">
        <v>88</v>
      </c>
      <c r="K72" s="48">
        <f>K73</f>
        <v>9205.98</v>
      </c>
      <c r="L72" s="48">
        <f>L73</f>
        <v>8358.9</v>
      </c>
      <c r="M72" s="48">
        <f>M73</f>
        <v>8296.1</v>
      </c>
      <c r="N72" s="11"/>
      <c r="O72" s="12"/>
      <c r="P72" s="12"/>
    </row>
    <row r="73" spans="1:16" s="3" customFormat="1" ht="40.5" customHeight="1" x14ac:dyDescent="0.2">
      <c r="A73" s="35">
        <v>57</v>
      </c>
      <c r="B73" s="19" t="s">
        <v>43</v>
      </c>
      <c r="C73" s="19" t="s">
        <v>17</v>
      </c>
      <c r="D73" s="19" t="s">
        <v>5</v>
      </c>
      <c r="E73" s="19" t="s">
        <v>40</v>
      </c>
      <c r="F73" s="19" t="s">
        <v>18</v>
      </c>
      <c r="G73" s="19" t="s">
        <v>14</v>
      </c>
      <c r="H73" s="19" t="s">
        <v>2</v>
      </c>
      <c r="I73" s="25" t="s">
        <v>67</v>
      </c>
      <c r="J73" s="24" t="s">
        <v>61</v>
      </c>
      <c r="K73" s="45">
        <v>9205.98</v>
      </c>
      <c r="L73" s="45">
        <v>8358.9</v>
      </c>
      <c r="M73" s="45">
        <v>8296.1</v>
      </c>
      <c r="N73" s="11"/>
      <c r="O73" s="12"/>
      <c r="P73" s="12"/>
    </row>
    <row r="74" spans="1:16" s="3" customFormat="1" ht="17.25" customHeight="1" x14ac:dyDescent="0.2">
      <c r="A74" s="35"/>
      <c r="B74" s="26"/>
      <c r="C74" s="26"/>
      <c r="D74" s="26"/>
      <c r="E74" s="26"/>
      <c r="F74" s="26"/>
      <c r="G74" s="26"/>
      <c r="H74" s="26"/>
      <c r="I74" s="35"/>
      <c r="J74" s="31" t="s">
        <v>19</v>
      </c>
      <c r="K74" s="50">
        <f>K17+K58</f>
        <v>22841.27</v>
      </c>
      <c r="L74" s="50">
        <f>L17+L58</f>
        <v>20020.400000000001</v>
      </c>
      <c r="M74" s="50">
        <f>M17+M58</f>
        <v>20028.2</v>
      </c>
      <c r="N74" s="11"/>
      <c r="O74" s="12"/>
      <c r="P74" s="12"/>
    </row>
    <row r="75" spans="1:16" ht="12.75" x14ac:dyDescent="0.2">
      <c r="A75" s="35">
        <v>52</v>
      </c>
      <c r="K75" s="7"/>
    </row>
    <row r="76" spans="1:16" ht="5.65" customHeight="1" x14ac:dyDescent="0.2">
      <c r="A76" s="35">
        <v>53</v>
      </c>
    </row>
    <row r="77" spans="1:16" ht="5.65" customHeight="1" x14ac:dyDescent="0.2">
      <c r="A77" s="35">
        <v>54</v>
      </c>
    </row>
    <row r="78" spans="1:16" ht="5.65" customHeight="1" x14ac:dyDescent="0.2">
      <c r="A78" s="35">
        <v>55</v>
      </c>
    </row>
    <row r="79" spans="1:16" ht="5.65" customHeight="1" x14ac:dyDescent="0.2">
      <c r="A79" s="35">
        <v>56</v>
      </c>
    </row>
    <row r="80" spans="1:16" ht="5.65" customHeight="1" x14ac:dyDescent="0.2">
      <c r="A80" s="35">
        <v>57</v>
      </c>
    </row>
    <row r="81" spans="1:1" ht="5.65" customHeight="1" x14ac:dyDescent="0.2">
      <c r="A81" s="35">
        <v>58</v>
      </c>
    </row>
    <row r="82" spans="1:1" ht="5.65" customHeight="1" x14ac:dyDescent="0.2">
      <c r="A82" s="35">
        <v>59</v>
      </c>
    </row>
    <row r="97" spans="11:11" ht="12.75" x14ac:dyDescent="0.2">
      <c r="K97" s="8"/>
    </row>
  </sheetData>
  <mergeCells count="17">
    <mergeCell ref="A13:A15"/>
    <mergeCell ref="B14:B15"/>
    <mergeCell ref="H14:H15"/>
    <mergeCell ref="B13:I13"/>
    <mergeCell ref="J13:J15"/>
    <mergeCell ref="E14:E15"/>
    <mergeCell ref="C14:C15"/>
    <mergeCell ref="D14:D15"/>
    <mergeCell ref="G14:G15"/>
    <mergeCell ref="F14:F15"/>
    <mergeCell ref="I14:I15"/>
    <mergeCell ref="M13:M15"/>
    <mergeCell ref="J8:M8"/>
    <mergeCell ref="J9:M9"/>
    <mergeCell ref="B11:K11"/>
    <mergeCell ref="K13:K15"/>
    <mergeCell ref="L13:L15"/>
  </mergeCells>
  <phoneticPr fontId="0" type="noConversion"/>
  <pageMargins left="0.78740157480314965" right="0.19685039370078741" top="0.19685039370078741" bottom="0.19685039370078741" header="0" footer="0"/>
  <pageSetup paperSize="9" scale="59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</vt:lpstr>
      <vt:lpstr>'2013'!Заголовки_для_печати</vt:lpstr>
      <vt:lpstr>'2013'!Область_печати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Специалист</cp:lastModifiedBy>
  <cp:lastPrinted>2024-12-19T05:14:32Z</cp:lastPrinted>
  <dcterms:created xsi:type="dcterms:W3CDTF">2009-10-09T08:24:19Z</dcterms:created>
  <dcterms:modified xsi:type="dcterms:W3CDTF">2025-09-08T02:58:19Z</dcterms:modified>
</cp:coreProperties>
</file>